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с перерасчетом по ТБО" sheetId="1" r:id="rId1"/>
    <sheet name="Лист1" sheetId="2" r:id="rId2"/>
  </sheets>
  <definedNames>
    <definedName name="_xlnm._FilterDatabase" localSheetId="0" hidden="1">'с перерасчетом по ТБО'!$A$1:$H$58</definedName>
  </definedNames>
  <calcPr fullCalcOnLoad="1"/>
</workbook>
</file>

<file path=xl/sharedStrings.xml><?xml version="1.0" encoding="utf-8"?>
<sst xmlns="http://schemas.openxmlformats.org/spreadsheetml/2006/main" count="89" uniqueCount="46">
  <si>
    <t>Б.Ибрагимова 78/80</t>
  </si>
  <si>
    <t>Статьи доходов</t>
  </si>
  <si>
    <t>Статьи расходов</t>
  </si>
  <si>
    <t xml:space="preserve">Начислено населению </t>
  </si>
  <si>
    <t>Очистка кровли, козырьков от снега</t>
  </si>
  <si>
    <t>Поступление от населения</t>
  </si>
  <si>
    <t>сумма, руб.</t>
  </si>
  <si>
    <t>1. Расходы по текущему ремонту и набору работ:</t>
  </si>
  <si>
    <t>3. Расходы по содержанию домового хозяйства и придомовой территории:</t>
  </si>
  <si>
    <t>Вывоз крупногабаритного мусора</t>
  </si>
  <si>
    <t>Итого стоимость услуг без НДС</t>
  </si>
  <si>
    <t>Итого стоимость услуг с НДС</t>
  </si>
  <si>
    <t>Уборка придомовой территории</t>
  </si>
  <si>
    <t>4. Общехозяйственные расходы</t>
  </si>
  <si>
    <t>6. Прочие расходы (услуги банка и т.д.)</t>
  </si>
  <si>
    <t xml:space="preserve"> </t>
  </si>
  <si>
    <t>Поступление от рекламы</t>
  </si>
  <si>
    <t xml:space="preserve">Поступление </t>
  </si>
  <si>
    <t>Задолженность на 01.01.2013г.</t>
  </si>
  <si>
    <t>сумма</t>
  </si>
  <si>
    <t>Общестроительные работы (ремонт окон, дверей, смена дверных, оконных приборов, остекление, укрепление почтовых ящиков, решеток, заделка щелей пеной монтажной,  и др. возможные общестроительные работы)</t>
  </si>
  <si>
    <t>Сантехнические работы:смена труб ХВС, ГВС, ЦО, смена труб канализации, смена арматуры вентилей, сгонов, задвижек ХВС, ГВС, врезки в действующие сети водоснабжения, отопления</t>
  </si>
  <si>
    <t>Электромонтажные работы (смена проводов, выключателей, светильников, автоматов, ремонт эл щитовых, замена счетчиков и проч.)</t>
  </si>
  <si>
    <t>Подготовка к зиме ( ремонт, смена задвижек, вентилей, труб, сгонов, изоляция труб, промывка, опрессовка системы ЦО и т.п.)</t>
  </si>
  <si>
    <t>2. Расходы по техническому обслуживанию, в т.ч. аварийно-ремонтные работы</t>
  </si>
  <si>
    <t>3.1. Услуги сторонних организаций:</t>
  </si>
  <si>
    <t>.- расходы по сбору, вывозу твердых бытовых отходов</t>
  </si>
  <si>
    <t>.-расходы по обследованию дымоходов и вентканалов</t>
  </si>
  <si>
    <t>3.2. Услуги жилищных предприятий</t>
  </si>
  <si>
    <t>5. Расходы по начислению и сбору платежей за ЖКУ, управлению жилищном фондом:</t>
  </si>
  <si>
    <t>Финансовый результат (перерасход(-), неосвоение(+))</t>
  </si>
  <si>
    <t>Отчет о</t>
  </si>
  <si>
    <t xml:space="preserve"> стоимости работ по содержанию и ремонту общедомового имущества за 2013 г.</t>
  </si>
  <si>
    <t>Начислено за рекламу</t>
  </si>
  <si>
    <t>Задолженность на 01.01.2014г.</t>
  </si>
  <si>
    <t>Сальдо на 01.01.2013 г.</t>
  </si>
  <si>
    <t>Общестроительные работы (установка аншлага, табличек)</t>
  </si>
  <si>
    <t>Ремонт лестничных маршей</t>
  </si>
  <si>
    <t>Ремонт, смена кровли, козырьков, желобов, водосточных труб, козырька и др. работы</t>
  </si>
  <si>
    <t>Ремонт фасада, цоколя</t>
  </si>
  <si>
    <t xml:space="preserve">Ремонт, окраска ограждений, детских площадок, бельевых, урн, контейнеров, конт площадок, дверей, досок объявлений, демонтаж </t>
  </si>
  <si>
    <t>.-расходы по дезинсекции, дератизации</t>
  </si>
  <si>
    <t xml:space="preserve">.- обслуживание ВДГО </t>
  </si>
  <si>
    <t xml:space="preserve">Справочно. Из-за обильных снегопадов  выполнены  работы по очистке кровли от снега в большем, чем запланировано, объеме. В 2013г. выполнены в меньшем объеме работы по техническому обслуживанию, в т.ч. аварийные работы, работы выполнялись по заявкам.   По результатам весеннего осмотра выполнены незапланированные  работы по ремонту фасада, цоколя, по установке аншлага, табличек на дом, ремонту лестничных маршей, электромонтажные, сантехнические работы,  ремонт, окраска ограждений, контейнеров, урн; подготовка к отопительному сезону проведена в меньшем, чем запланировано объеме (в счет них выполнены сантехнические работы) .  В 2013г. в связи с производственной необходимостью   увеличились расходы по уборке придомовой территории (в связи со снегопадами, увеличением объемов накопляемого мусора, не запланированная мех уборка территории от снега). С 01.01.2013г. произошла реорганизация МУП УЖХ г. Уфы, МУП ЕРКЦ, в связи с чем изменились затраты и функции управляющей организации.    </t>
  </si>
  <si>
    <t>Перерасчет платы за содержание и ремонт жилого помещения исходя из норм накопления ТБО на 1 человека в размере 1 куб. метр за 2010-2011 гг.</t>
  </si>
  <si>
    <t>Финансовый результат (перерасход"-", неосвоение "+") с учетом перерасчета с НДС</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</si>
</sst>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0">
    <font>
      <sz val="10"/>
      <name val="Arial"/>
      <family val="0"/>
    </font>
    <font>
      <b/>
      <sz val="9"/>
      <name val="Arial"/>
      <family val="2"/>
    </font>
    <font>
      <sz val="9"/>
      <name val="Arial"/>
      <family val="2"/>
    </font>
    <font>
      <sz val="9"/>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2" borderId="0" applyNumberFormat="0" applyBorder="0" applyAlignment="0" applyProtection="0"/>
  </cellStyleXfs>
  <cellXfs count="25">
    <xf numFmtId="0" fontId="0" fillId="0" borderId="0" xfId="0" applyAlignment="1">
      <alignment/>
    </xf>
    <xf numFmtId="1" fontId="2" fillId="0" borderId="0" xfId="0" applyNumberFormat="1" applyFont="1" applyFill="1" applyAlignment="1">
      <alignment horizontal="center"/>
    </xf>
    <xf numFmtId="1" fontId="1" fillId="0" borderId="0" xfId="0" applyNumberFormat="1" applyFont="1" applyFill="1" applyAlignment="1">
      <alignment horizont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center" vertical="top" wrapText="1"/>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top" wrapText="1"/>
    </xf>
    <xf numFmtId="1" fontId="3" fillId="0" borderId="10" xfId="0" applyNumberFormat="1" applyFont="1" applyFill="1" applyBorder="1" applyAlignment="1">
      <alignment horizontal="center"/>
    </xf>
    <xf numFmtId="0" fontId="4" fillId="0" borderId="10" xfId="0" applyFont="1" applyFill="1" applyBorder="1" applyAlignment="1">
      <alignment horizontal="left" vertical="top" wrapText="1"/>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left" vertical="top" wrapText="1"/>
    </xf>
    <xf numFmtId="1" fontId="3" fillId="0" borderId="10"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11" xfId="0" applyFont="1" applyFill="1" applyBorder="1" applyAlignment="1">
      <alignment horizontal="left" vertical="top" wrapText="1"/>
    </xf>
    <xf numFmtId="1" fontId="3" fillId="0" borderId="12" xfId="0" applyNumberFormat="1" applyFont="1" applyFill="1" applyBorder="1" applyAlignment="1">
      <alignment horizontal="left" vertical="top" wrapText="1"/>
    </xf>
    <xf numFmtId="1" fontId="3" fillId="0" borderId="12" xfId="0" applyNumberFormat="1" applyFont="1" applyFill="1" applyBorder="1" applyAlignment="1">
      <alignment horizontal="center"/>
    </xf>
    <xf numFmtId="0" fontId="3" fillId="0" borderId="12" xfId="0" applyFont="1" applyFill="1" applyBorder="1" applyAlignment="1">
      <alignment horizontal="left" vertical="top" wrapText="1"/>
    </xf>
    <xf numFmtId="2" fontId="3" fillId="0" borderId="12" xfId="0" applyNumberFormat="1" applyFont="1" applyFill="1" applyBorder="1" applyAlignment="1">
      <alignment horizontal="center"/>
    </xf>
    <xf numFmtId="0" fontId="3" fillId="0" borderId="0" xfId="0" applyFont="1" applyFill="1" applyBorder="1" applyAlignment="1">
      <alignment horizontal="left" vertical="top" wrapText="1"/>
    </xf>
    <xf numFmtId="2" fontId="3" fillId="0" borderId="0" xfId="0" applyNumberFormat="1" applyFont="1" applyFill="1" applyBorder="1" applyAlignment="1">
      <alignment horizontal="center"/>
    </xf>
    <xf numFmtId="2" fontId="3"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8"/>
  <sheetViews>
    <sheetView tabSelected="1" zoomScalePageLayoutView="0" workbookViewId="0" topLeftCell="A40">
      <selection activeCell="A46" sqref="A44:IV46"/>
    </sheetView>
  </sheetViews>
  <sheetFormatPr defaultColWidth="9.140625" defaultRowHeight="12.75"/>
  <cols>
    <col min="1" max="1" width="67.7109375" style="3" customWidth="1"/>
    <col min="2" max="2" width="20.421875" style="4" customWidth="1"/>
    <col min="3" max="16384" width="9.140625" style="1" customWidth="1"/>
  </cols>
  <sheetData>
    <row r="1" ht="12">
      <c r="A1" s="3" t="s">
        <v>15</v>
      </c>
    </row>
    <row r="2" spans="1:2" ht="15.75" customHeight="1">
      <c r="A2" s="5" t="s">
        <v>31</v>
      </c>
      <c r="B2" s="6"/>
    </row>
    <row r="3" spans="1:2" ht="13.5" customHeight="1">
      <c r="A3" s="5" t="s">
        <v>32</v>
      </c>
      <c r="B3" s="7" t="s">
        <v>0</v>
      </c>
    </row>
    <row r="4" spans="1:2" s="2" customFormat="1" ht="15.75" customHeight="1">
      <c r="A4" s="8" t="s">
        <v>1</v>
      </c>
      <c r="B4" s="9" t="s">
        <v>6</v>
      </c>
    </row>
    <row r="5" spans="1:2" ht="12">
      <c r="A5" s="10" t="s">
        <v>18</v>
      </c>
      <c r="B5" s="11">
        <v>8004</v>
      </c>
    </row>
    <row r="6" spans="1:2" ht="12">
      <c r="A6" s="8" t="s">
        <v>3</v>
      </c>
      <c r="B6" s="9">
        <v>108195</v>
      </c>
    </row>
    <row r="7" spans="1:2" ht="12">
      <c r="A7" s="8" t="s">
        <v>5</v>
      </c>
      <c r="B7" s="9">
        <v>104766</v>
      </c>
    </row>
    <row r="8" spans="1:2" ht="12">
      <c r="A8" s="8" t="s">
        <v>33</v>
      </c>
      <c r="B8" s="9">
        <v>3285</v>
      </c>
    </row>
    <row r="9" spans="1:2" ht="12">
      <c r="A9" s="8" t="s">
        <v>16</v>
      </c>
      <c r="B9" s="9">
        <v>3256</v>
      </c>
    </row>
    <row r="10" spans="1:2" ht="12">
      <c r="A10" s="8" t="s">
        <v>17</v>
      </c>
      <c r="B10" s="9">
        <v>108022</v>
      </c>
    </row>
    <row r="11" spans="1:2" ht="12">
      <c r="A11" s="12" t="s">
        <v>34</v>
      </c>
      <c r="B11" s="11">
        <v>11462</v>
      </c>
    </row>
    <row r="12" spans="1:2" ht="12">
      <c r="A12" s="8"/>
      <c r="B12" s="9"/>
    </row>
    <row r="13" spans="1:2" ht="12">
      <c r="A13" s="8" t="s">
        <v>2</v>
      </c>
      <c r="B13" s="9" t="s">
        <v>19</v>
      </c>
    </row>
    <row r="14" spans="1:2" ht="12">
      <c r="A14" s="10" t="s">
        <v>35</v>
      </c>
      <c r="B14" s="11">
        <v>-150824</v>
      </c>
    </row>
    <row r="15" spans="1:2" ht="12">
      <c r="A15" s="10" t="s">
        <v>7</v>
      </c>
      <c r="B15" s="11">
        <f>SUM(B16:B25)</f>
        <v>41988</v>
      </c>
    </row>
    <row r="16" spans="1:2" s="2" customFormat="1" ht="12">
      <c r="A16" s="8" t="s">
        <v>4</v>
      </c>
      <c r="B16" s="9">
        <v>9612</v>
      </c>
    </row>
    <row r="17" spans="1:2" ht="12">
      <c r="A17" s="8" t="s">
        <v>36</v>
      </c>
      <c r="B17" s="9">
        <v>11373</v>
      </c>
    </row>
    <row r="18" spans="1:2" ht="12">
      <c r="A18" s="8" t="s">
        <v>37</v>
      </c>
      <c r="B18" s="9">
        <v>1067</v>
      </c>
    </row>
    <row r="19" spans="1:2" ht="12">
      <c r="A19" s="8" t="s">
        <v>38</v>
      </c>
      <c r="B19" s="9">
        <v>532</v>
      </c>
    </row>
    <row r="20" spans="1:2" ht="12">
      <c r="A20" s="8" t="s">
        <v>39</v>
      </c>
      <c r="B20" s="9">
        <v>3704</v>
      </c>
    </row>
    <row r="21" spans="1:2" ht="36">
      <c r="A21" s="8" t="s">
        <v>20</v>
      </c>
      <c r="B21" s="9">
        <v>932</v>
      </c>
    </row>
    <row r="22" spans="1:2" ht="36">
      <c r="A22" s="13" t="s">
        <v>21</v>
      </c>
      <c r="B22" s="9">
        <v>4987</v>
      </c>
    </row>
    <row r="23" spans="1:2" ht="24">
      <c r="A23" s="8" t="s">
        <v>22</v>
      </c>
      <c r="B23" s="9">
        <v>557</v>
      </c>
    </row>
    <row r="24" spans="1:2" ht="24">
      <c r="A24" s="8" t="s">
        <v>23</v>
      </c>
      <c r="B24" s="9">
        <v>8099</v>
      </c>
    </row>
    <row r="25" spans="1:2" ht="24">
      <c r="A25" s="8" t="s">
        <v>40</v>
      </c>
      <c r="B25" s="9">
        <v>1125</v>
      </c>
    </row>
    <row r="26" spans="1:2" ht="12">
      <c r="A26" s="10" t="s">
        <v>24</v>
      </c>
      <c r="B26" s="11">
        <v>2711</v>
      </c>
    </row>
    <row r="27" spans="1:2" ht="12">
      <c r="A27" s="10" t="s">
        <v>8</v>
      </c>
      <c r="B27" s="11">
        <f>B28+B33</f>
        <v>56100</v>
      </c>
    </row>
    <row r="28" spans="1:2" ht="12">
      <c r="A28" s="8" t="s">
        <v>25</v>
      </c>
      <c r="B28" s="9">
        <f>SUM(B29:B32)</f>
        <v>13179</v>
      </c>
    </row>
    <row r="29" spans="1:2" ht="12">
      <c r="A29" s="8" t="s">
        <v>26</v>
      </c>
      <c r="B29" s="9">
        <v>9340</v>
      </c>
    </row>
    <row r="30" spans="1:2" ht="12">
      <c r="A30" s="8" t="s">
        <v>27</v>
      </c>
      <c r="B30" s="9">
        <v>1996</v>
      </c>
    </row>
    <row r="31" spans="1:2" ht="12">
      <c r="A31" s="8" t="s">
        <v>41</v>
      </c>
      <c r="B31" s="9">
        <v>183</v>
      </c>
    </row>
    <row r="32" spans="1:2" ht="12">
      <c r="A32" s="8" t="s">
        <v>42</v>
      </c>
      <c r="B32" s="9">
        <v>1660</v>
      </c>
    </row>
    <row r="33" spans="1:2" ht="12">
      <c r="A33" s="8" t="s">
        <v>28</v>
      </c>
      <c r="B33" s="9">
        <f>SUM(B34:B35)</f>
        <v>42921</v>
      </c>
    </row>
    <row r="34" spans="1:2" ht="12">
      <c r="A34" s="8" t="s">
        <v>12</v>
      </c>
      <c r="B34" s="9">
        <v>39007</v>
      </c>
    </row>
    <row r="35" spans="1:2" ht="12">
      <c r="A35" s="8" t="s">
        <v>9</v>
      </c>
      <c r="B35" s="9">
        <v>3914</v>
      </c>
    </row>
    <row r="36" spans="1:2" ht="12">
      <c r="A36" s="10" t="s">
        <v>13</v>
      </c>
      <c r="B36" s="11">
        <v>8714</v>
      </c>
    </row>
    <row r="37" spans="1:2" ht="24">
      <c r="A37" s="10" t="s">
        <v>29</v>
      </c>
      <c r="B37" s="11">
        <v>14196</v>
      </c>
    </row>
    <row r="38" spans="1:2" ht="12">
      <c r="A38" s="10" t="s">
        <v>14</v>
      </c>
      <c r="B38" s="11">
        <v>1916</v>
      </c>
    </row>
    <row r="39" spans="1:2" ht="12">
      <c r="A39" s="14" t="s">
        <v>10</v>
      </c>
      <c r="B39" s="9">
        <f>B15+B26+B27+B36+B37+B38</f>
        <v>125625</v>
      </c>
    </row>
    <row r="40" spans="1:2" ht="12">
      <c r="A40" s="15" t="s">
        <v>11</v>
      </c>
      <c r="B40" s="11">
        <f>B39*1.18</f>
        <v>148237.5</v>
      </c>
    </row>
    <row r="41" spans="1:2" ht="12">
      <c r="A41" s="16" t="s">
        <v>30</v>
      </c>
      <c r="B41" s="17">
        <f>B10+B14-B40</f>
        <v>-191039.5</v>
      </c>
    </row>
    <row r="42" spans="1:2" ht="24">
      <c r="A42" s="16" t="s">
        <v>44</v>
      </c>
      <c r="B42" s="17">
        <v>4498.84</v>
      </c>
    </row>
    <row r="43" spans="1:2" ht="12">
      <c r="A43" s="16" t="s">
        <v>45</v>
      </c>
      <c r="B43" s="17">
        <f>B41+B42</f>
        <v>-186540.66</v>
      </c>
    </row>
    <row r="44" spans="1:2" ht="12">
      <c r="A44" s="22"/>
      <c r="B44" s="21"/>
    </row>
    <row r="45" spans="1:2" ht="12">
      <c r="A45" s="20"/>
      <c r="B45" s="6"/>
    </row>
    <row r="46" spans="1:2" ht="12">
      <c r="A46" s="23"/>
      <c r="B46" s="24"/>
    </row>
    <row r="47" spans="1:2" ht="12">
      <c r="A47" s="20"/>
      <c r="B47" s="6"/>
    </row>
    <row r="48" spans="1:2" ht="12">
      <c r="A48" s="20"/>
      <c r="B48" s="6"/>
    </row>
    <row r="49" spans="1:2" ht="12">
      <c r="A49" s="20"/>
      <c r="B49" s="21"/>
    </row>
    <row r="50" spans="1:2" ht="12">
      <c r="A50" s="20"/>
      <c r="B50" s="24"/>
    </row>
    <row r="51" spans="1:2" ht="12">
      <c r="A51" s="20"/>
      <c r="B51" s="6"/>
    </row>
    <row r="52" spans="1:2" ht="12">
      <c r="A52" s="20"/>
      <c r="B52" s="6"/>
    </row>
    <row r="53" spans="1:2" ht="12">
      <c r="A53" s="20"/>
      <c r="B53" s="21"/>
    </row>
    <row r="54" spans="1:2" ht="12">
      <c r="A54" s="20"/>
      <c r="B54" s="6"/>
    </row>
    <row r="55" spans="1:2" ht="12">
      <c r="A55" s="20"/>
      <c r="B55" s="6"/>
    </row>
    <row r="56" spans="1:2" ht="12">
      <c r="A56" s="20"/>
      <c r="B56" s="6"/>
    </row>
    <row r="57" spans="1:2" ht="12">
      <c r="A57" s="20"/>
      <c r="B57" s="6"/>
    </row>
    <row r="58" spans="1:2" ht="12">
      <c r="A58" s="20"/>
      <c r="B58" s="6"/>
    </row>
  </sheetData>
  <sheetProtection/>
  <autoFilter ref="A1:H58"/>
  <printOptions/>
  <pageMargins left="0"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59"/>
  <sheetViews>
    <sheetView zoomScalePageLayoutView="0" workbookViewId="0" topLeftCell="A1">
      <selection activeCell="A1" sqref="A1:IV16384"/>
    </sheetView>
  </sheetViews>
  <sheetFormatPr defaultColWidth="9.140625" defaultRowHeight="12.75"/>
  <cols>
    <col min="1" max="1" width="67.7109375" style="3" customWidth="1"/>
    <col min="2" max="2" width="20.421875" style="4" customWidth="1"/>
    <col min="3" max="16384" width="9.140625" style="1" customWidth="1"/>
  </cols>
  <sheetData>
    <row r="1" ht="12">
      <c r="A1" s="3" t="s">
        <v>15</v>
      </c>
    </row>
    <row r="2" spans="1:2" ht="15.75" customHeight="1">
      <c r="A2" s="5" t="s">
        <v>31</v>
      </c>
      <c r="B2" s="6"/>
    </row>
    <row r="3" spans="1:2" ht="13.5" customHeight="1">
      <c r="A3" s="5" t="s">
        <v>32</v>
      </c>
      <c r="B3" s="7" t="s">
        <v>0</v>
      </c>
    </row>
    <row r="4" spans="1:2" s="2" customFormat="1" ht="15.75" customHeight="1">
      <c r="A4" s="8" t="s">
        <v>1</v>
      </c>
      <c r="B4" s="9" t="s">
        <v>6</v>
      </c>
    </row>
    <row r="5" spans="1:2" ht="12">
      <c r="A5" s="10" t="s">
        <v>18</v>
      </c>
      <c r="B5" s="11">
        <v>8004</v>
      </c>
    </row>
    <row r="6" spans="1:2" ht="12">
      <c r="A6" s="8" t="s">
        <v>3</v>
      </c>
      <c r="B6" s="9">
        <v>108195</v>
      </c>
    </row>
    <row r="7" spans="1:2" ht="12">
      <c r="A7" s="8" t="s">
        <v>5</v>
      </c>
      <c r="B7" s="9">
        <v>104766</v>
      </c>
    </row>
    <row r="8" spans="1:2" ht="12">
      <c r="A8" s="8" t="s">
        <v>33</v>
      </c>
      <c r="B8" s="9">
        <v>3285</v>
      </c>
    </row>
    <row r="9" spans="1:2" ht="12">
      <c r="A9" s="8" t="s">
        <v>16</v>
      </c>
      <c r="B9" s="9">
        <v>3256</v>
      </c>
    </row>
    <row r="10" spans="1:2" ht="12">
      <c r="A10" s="8" t="s">
        <v>17</v>
      </c>
      <c r="B10" s="9">
        <v>108022</v>
      </c>
    </row>
    <row r="11" spans="1:2" ht="12">
      <c r="A11" s="12" t="s">
        <v>34</v>
      </c>
      <c r="B11" s="11">
        <v>11462</v>
      </c>
    </row>
    <row r="12" spans="1:2" ht="12">
      <c r="A12" s="8"/>
      <c r="B12" s="9"/>
    </row>
    <row r="13" spans="1:2" ht="12">
      <c r="A13" s="8" t="s">
        <v>2</v>
      </c>
      <c r="B13" s="9" t="s">
        <v>19</v>
      </c>
    </row>
    <row r="14" spans="1:2" ht="12">
      <c r="A14" s="10" t="s">
        <v>35</v>
      </c>
      <c r="B14" s="11">
        <v>-150824</v>
      </c>
    </row>
    <row r="15" spans="1:2" ht="12">
      <c r="A15" s="10" t="s">
        <v>7</v>
      </c>
      <c r="B15" s="11">
        <f>SUM(B16:B25)</f>
        <v>41988</v>
      </c>
    </row>
    <row r="16" spans="1:2" s="2" customFormat="1" ht="12">
      <c r="A16" s="8" t="s">
        <v>4</v>
      </c>
      <c r="B16" s="9">
        <v>9612</v>
      </c>
    </row>
    <row r="17" spans="1:2" ht="12">
      <c r="A17" s="8" t="s">
        <v>36</v>
      </c>
      <c r="B17" s="9">
        <v>11373</v>
      </c>
    </row>
    <row r="18" spans="1:2" ht="12">
      <c r="A18" s="8" t="s">
        <v>37</v>
      </c>
      <c r="B18" s="9">
        <v>1067</v>
      </c>
    </row>
    <row r="19" spans="1:2" ht="12">
      <c r="A19" s="8" t="s">
        <v>38</v>
      </c>
      <c r="B19" s="9">
        <v>532</v>
      </c>
    </row>
    <row r="20" spans="1:2" ht="12">
      <c r="A20" s="8" t="s">
        <v>39</v>
      </c>
      <c r="B20" s="9">
        <v>3704</v>
      </c>
    </row>
    <row r="21" spans="1:2" ht="36">
      <c r="A21" s="8" t="s">
        <v>20</v>
      </c>
      <c r="B21" s="9">
        <v>932</v>
      </c>
    </row>
    <row r="22" spans="1:2" ht="36">
      <c r="A22" s="13" t="s">
        <v>21</v>
      </c>
      <c r="B22" s="9">
        <v>4987</v>
      </c>
    </row>
    <row r="23" spans="1:2" ht="24">
      <c r="A23" s="8" t="s">
        <v>22</v>
      </c>
      <c r="B23" s="9">
        <v>557</v>
      </c>
    </row>
    <row r="24" spans="1:2" ht="24">
      <c r="A24" s="8" t="s">
        <v>23</v>
      </c>
      <c r="B24" s="9">
        <v>8099</v>
      </c>
    </row>
    <row r="25" spans="1:2" ht="24">
      <c r="A25" s="8" t="s">
        <v>40</v>
      </c>
      <c r="B25" s="9">
        <v>1125</v>
      </c>
    </row>
    <row r="26" spans="1:2" ht="12">
      <c r="A26" s="10" t="s">
        <v>24</v>
      </c>
      <c r="B26" s="11">
        <v>2711</v>
      </c>
    </row>
    <row r="27" spans="1:2" ht="12">
      <c r="A27" s="10" t="s">
        <v>8</v>
      </c>
      <c r="B27" s="11">
        <f>B28+B33</f>
        <v>56100</v>
      </c>
    </row>
    <row r="28" spans="1:2" ht="12">
      <c r="A28" s="8" t="s">
        <v>25</v>
      </c>
      <c r="B28" s="9">
        <f>SUM(B29:B32)</f>
        <v>13179</v>
      </c>
    </row>
    <row r="29" spans="1:2" ht="12">
      <c r="A29" s="8" t="s">
        <v>26</v>
      </c>
      <c r="B29" s="9">
        <v>9340</v>
      </c>
    </row>
    <row r="30" spans="1:2" ht="12">
      <c r="A30" s="8" t="s">
        <v>27</v>
      </c>
      <c r="B30" s="9">
        <v>1996</v>
      </c>
    </row>
    <row r="31" spans="1:2" ht="12">
      <c r="A31" s="8" t="s">
        <v>41</v>
      </c>
      <c r="B31" s="9">
        <v>183</v>
      </c>
    </row>
    <row r="32" spans="1:2" ht="12">
      <c r="A32" s="8" t="s">
        <v>42</v>
      </c>
      <c r="B32" s="9">
        <v>1660</v>
      </c>
    </row>
    <row r="33" spans="1:2" ht="12">
      <c r="A33" s="8" t="s">
        <v>28</v>
      </c>
      <c r="B33" s="9">
        <f>SUM(B34:B35)</f>
        <v>42921</v>
      </c>
    </row>
    <row r="34" spans="1:2" ht="12">
      <c r="A34" s="8" t="s">
        <v>12</v>
      </c>
      <c r="B34" s="9">
        <v>39007</v>
      </c>
    </row>
    <row r="35" spans="1:2" ht="12">
      <c r="A35" s="8" t="s">
        <v>9</v>
      </c>
      <c r="B35" s="9">
        <v>3914</v>
      </c>
    </row>
    <row r="36" spans="1:2" ht="12">
      <c r="A36" s="10" t="s">
        <v>13</v>
      </c>
      <c r="B36" s="11">
        <v>8714</v>
      </c>
    </row>
    <row r="37" spans="1:2" ht="24">
      <c r="A37" s="10" t="s">
        <v>29</v>
      </c>
      <c r="B37" s="11">
        <v>14196</v>
      </c>
    </row>
    <row r="38" spans="1:2" ht="12">
      <c r="A38" s="10" t="s">
        <v>14</v>
      </c>
      <c r="B38" s="11">
        <v>1916</v>
      </c>
    </row>
    <row r="39" spans="1:2" ht="12">
      <c r="A39" s="14" t="s">
        <v>10</v>
      </c>
      <c r="B39" s="9">
        <f>B15+B26+B27+B36+B37+B38</f>
        <v>125625</v>
      </c>
    </row>
    <row r="40" spans="1:2" ht="12">
      <c r="A40" s="15" t="s">
        <v>11</v>
      </c>
      <c r="B40" s="11">
        <f>B39*1.18</f>
        <v>148237.5</v>
      </c>
    </row>
    <row r="41" spans="1:2" ht="12">
      <c r="A41" s="16" t="s">
        <v>30</v>
      </c>
      <c r="B41" s="17">
        <f>B10+B14-B40</f>
        <v>-191039.5</v>
      </c>
    </row>
    <row r="42" spans="1:2" ht="156">
      <c r="A42" s="18" t="s">
        <v>43</v>
      </c>
      <c r="B42" s="19"/>
    </row>
    <row r="43" spans="1:2" ht="12">
      <c r="A43" s="20"/>
      <c r="B43" s="21"/>
    </row>
    <row r="44" spans="1:2" ht="12">
      <c r="A44" s="20"/>
      <c r="B44" s="6"/>
    </row>
    <row r="45" spans="1:2" ht="12">
      <c r="A45" s="22"/>
      <c r="B45" s="21"/>
    </row>
    <row r="46" spans="1:2" ht="12">
      <c r="A46" s="20"/>
      <c r="B46" s="6"/>
    </row>
    <row r="47" spans="1:2" ht="12">
      <c r="A47" s="23"/>
      <c r="B47" s="24"/>
    </row>
    <row r="48" spans="1:2" ht="12">
      <c r="A48" s="20"/>
      <c r="B48" s="6"/>
    </row>
    <row r="49" spans="1:2" ht="12">
      <c r="A49" s="20"/>
      <c r="B49" s="6"/>
    </row>
    <row r="50" spans="1:2" ht="12">
      <c r="A50" s="20"/>
      <c r="B50" s="21"/>
    </row>
    <row r="51" spans="1:2" ht="12">
      <c r="A51" s="20"/>
      <c r="B51" s="24"/>
    </row>
    <row r="52" spans="1:2" ht="12">
      <c r="A52" s="20"/>
      <c r="B52" s="6"/>
    </row>
    <row r="53" spans="1:2" ht="12">
      <c r="A53" s="20"/>
      <c r="B53" s="6"/>
    </row>
    <row r="54" spans="1:2" ht="12">
      <c r="A54" s="20"/>
      <c r="B54" s="21"/>
    </row>
    <row r="55" spans="1:2" ht="12">
      <c r="A55" s="20"/>
      <c r="B55" s="6"/>
    </row>
    <row r="56" spans="1:2" ht="12">
      <c r="A56" s="20"/>
      <c r="B56" s="6"/>
    </row>
    <row r="57" spans="1:2" ht="12">
      <c r="A57" s="20"/>
      <c r="B57" s="6"/>
    </row>
    <row r="58" spans="1:2" ht="12">
      <c r="A58" s="20"/>
      <c r="B58" s="6"/>
    </row>
    <row r="59" spans="1:2" ht="12">
      <c r="A59" s="20"/>
      <c r="B59"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plan2</cp:lastModifiedBy>
  <cp:lastPrinted>2014-08-01T07:59:10Z</cp:lastPrinted>
  <dcterms:created xsi:type="dcterms:W3CDTF">1996-10-08T23:32:33Z</dcterms:created>
  <dcterms:modified xsi:type="dcterms:W3CDTF">2014-08-18T03:03:57Z</dcterms:modified>
  <cp:category/>
  <cp:version/>
  <cp:contentType/>
  <cp:contentStatus/>
</cp:coreProperties>
</file>